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10500" tabRatio="617" activeTab="0"/>
  </bookViews>
  <sheets>
    <sheet name="Sheet3" sheetId="1" r:id="rId1"/>
  </sheets>
  <definedNames>
    <definedName name="_xlnm._FilterDatabase" localSheetId="0" hidden="1">'Sheet3'!$A$5:$J$35</definedName>
    <definedName name="_xlnm.Print_Area" localSheetId="0">'Sheet3'!$A$1:$J$35</definedName>
    <definedName name="_xlnm.Print_Titles" localSheetId="0">'Sheet3'!$1:$5</definedName>
  </definedNames>
  <calcPr fullCalcOnLoad="1"/>
</workbook>
</file>

<file path=xl/sharedStrings.xml><?xml version="1.0" encoding="utf-8"?>
<sst xmlns="http://schemas.openxmlformats.org/spreadsheetml/2006/main" count="133" uniqueCount="107">
  <si>
    <t>附件：</t>
  </si>
  <si>
    <t>单位：万元</t>
  </si>
  <si>
    <t>序号</t>
  </si>
  <si>
    <t>项目基本信息</t>
  </si>
  <si>
    <t>申报投资额</t>
  </si>
  <si>
    <t>审减投资额</t>
  </si>
  <si>
    <t>审定投资额</t>
  </si>
  <si>
    <t>建议补贴金额</t>
  </si>
  <si>
    <t>备 注</t>
  </si>
  <si>
    <t>承担项目单位</t>
  </si>
  <si>
    <t>项目名称</t>
  </si>
  <si>
    <t>所在区域</t>
  </si>
  <si>
    <t>合计</t>
  </si>
  <si>
    <t>冠捷显示科技（武汉）有限公司</t>
  </si>
  <si>
    <t>液晶模组段和整机生产段一条龙改造(二期)</t>
  </si>
  <si>
    <t>武汉市经济技术开发区沌口小区１１号地</t>
  </si>
  <si>
    <t>一致</t>
  </si>
  <si>
    <t>武汉市天赐气体有限公司</t>
  </si>
  <si>
    <t>安全管理提升暨设备升级改造项目</t>
  </si>
  <si>
    <t>武汉市蔡甸区龙王二路3号</t>
  </si>
  <si>
    <t>湖北新晖汽车零部件有限公司</t>
  </si>
  <si>
    <t>注塑自动化快速换模升级项目</t>
  </si>
  <si>
    <t xml:space="preserve">武汉市蔡甸区蔡甸经济开发区玛瑙五路30号 </t>
  </si>
  <si>
    <t>武汉市文记精密机械有限公司</t>
  </si>
  <si>
    <t>航空零部件生产线升级项目</t>
  </si>
  <si>
    <t>常福工业示范园区（数码模冲压技术公司内）</t>
  </si>
  <si>
    <t>武汉江弘激光设备制造有限公司</t>
  </si>
  <si>
    <t>优化生产模式项目</t>
  </si>
  <si>
    <t>蔡甸区奓山街大东村华泰阳光汽车配件制造基地2号车间</t>
  </si>
  <si>
    <t>武汉麦克隆科技有限公司</t>
  </si>
  <si>
    <t>汽车模具制造高速全自动CNC加工中心</t>
  </si>
  <si>
    <t>武汉市蔡甸区常福工业示范园西牛一街18号3号厂房内东区第一、二层</t>
  </si>
  <si>
    <t>武汉益马新型环保材料有限公司</t>
  </si>
  <si>
    <t>新型环保材料自动化生产系统项目</t>
  </si>
  <si>
    <t>武汉市蔡甸区奓山街(湖北四星盈联科技有限公司7号综合楼2层)</t>
  </si>
  <si>
    <t>中粮面业（武汉）有限公司</t>
  </si>
  <si>
    <t>30万吨/年小麦加工扩建项目新型自动化设备技术改造</t>
  </si>
  <si>
    <t>武汉市蔡甸经济开发区凤凰山工业园凤凰路20号</t>
  </si>
  <si>
    <t>武汉市富仁空调设备有限公司</t>
  </si>
  <si>
    <t>汽车、空调零部件自动化线</t>
  </si>
  <si>
    <t>武汉市蔡甸区奓山街双丰村特8号</t>
  </si>
  <si>
    <t>武汉风神冲压件有限公司</t>
  </si>
  <si>
    <t>废旧金属回收加工生产线改造</t>
  </si>
  <si>
    <t xml:space="preserve">武汉市蔡甸区常福工业示范园西牛一街23号 </t>
  </si>
  <si>
    <t>武汉远景电器有限公司</t>
  </si>
  <si>
    <t>自动化冲压生产线升级改造</t>
  </si>
  <si>
    <t>蔡甸区常福工业区常欢大道94号</t>
  </si>
  <si>
    <t>武汉瑞普汽车部件有限公司</t>
  </si>
  <si>
    <t>瑞普汽车零部件冲焊生产线技改项目</t>
  </si>
  <si>
    <t>武汉蔡甸经济开发区龙王工业园</t>
  </si>
  <si>
    <t>武汉特种工业泵厂有限公司</t>
  </si>
  <si>
    <t>特泵公司合金钢产品铸造生产线</t>
  </si>
  <si>
    <t>武汉蔡甸经济开发区龙王工业园龙王路16号</t>
  </si>
  <si>
    <t>武汉欣和美家居产业园有限公司</t>
  </si>
  <si>
    <t>工业项目（板式家具生产二期）</t>
  </si>
  <si>
    <t>武汉市蔡甸区奓山街常福大街221号</t>
  </si>
  <si>
    <t>武汉宇轩飞速通信技术有限公司</t>
  </si>
  <si>
    <t>宇轩飞速网络通信产品产线升级(一期)</t>
  </si>
  <si>
    <t>梦山街黄星大道与常北大街交汇处以东中电光谷数字产业园一期M1-M3、M5厂房</t>
  </si>
  <si>
    <t>武汉思伟环境科技有限公司</t>
  </si>
  <si>
    <t>思伟环境注塑生产线升级项目</t>
  </si>
  <si>
    <t>武汉市蔡甸区奓山街联村工
业园 5 号厂房</t>
  </si>
  <si>
    <t>武汉华天惠誉建筑科技有限公司</t>
  </si>
  <si>
    <t>绿明华天建科产业园</t>
  </si>
  <si>
    <t>武汉市蔡甸区奓山街常贵大
街与檀树七路交汇处以东</t>
  </si>
  <si>
    <t>巴士麦普科技（武汉）有限公司</t>
  </si>
  <si>
    <t>遮阳板轴合件生产及检验智能一体化升级改造项目</t>
  </si>
  <si>
    <t>武汉市蔡甸区奓山联村工业园</t>
  </si>
  <si>
    <t>武汉雅利隆包装有限公司</t>
  </si>
  <si>
    <t>精品包装自动化生产线改造项目</t>
  </si>
  <si>
    <t>武汉市蔡甸区奓山街白鹤泉西大街189号</t>
  </si>
  <si>
    <t>武汉海天鑫包装印刷有限公司</t>
  </si>
  <si>
    <t>武汉海天鑫包装印刷有限公司智能包装产品生产基地项目</t>
  </si>
  <si>
    <t>蔡甸区奓山街九康大道与西牛四街交汇处以西</t>
  </si>
  <si>
    <t>武汉普泰金属制造技术有限公司</t>
  </si>
  <si>
    <t>注塑智能化生产平台项目</t>
  </si>
  <si>
    <t>武汉市蔡甸区奓山街常福必大工业园5号厂房2号房屋</t>
  </si>
  <si>
    <t>武汉高能激光设备制造有限公司</t>
  </si>
  <si>
    <t>武汉高能激光新建工厂项目</t>
  </si>
  <si>
    <t>武汉市蔡甸经济开发区花园湾二街6号</t>
  </si>
  <si>
    <t>武汉华彩光电有限公司</t>
  </si>
  <si>
    <t xml:space="preserve"> 高分子光电薄膜精密涂布产能升级项目</t>
  </si>
  <si>
    <t>武汉市蔡甸区奓山街白鹤泉西路158号5号厂房</t>
  </si>
  <si>
    <t>武汉恒源龙裕精密机械制造有限公司</t>
  </si>
  <si>
    <t>武汉恒源龙裕精密机械制造有限公司2号厂房</t>
  </si>
  <si>
    <t>武汉市蔡甸区奓山街康湾村、土山村常福新城厂区综合楼一区栋1-5层/室</t>
  </si>
  <si>
    <t>武汉优尼冲压有限公司</t>
  </si>
  <si>
    <t xml:space="preserve"> 汽车零部件产线智能化改造</t>
  </si>
  <si>
    <t>武汉市蔡甸区奓山街九康大道1号</t>
  </si>
  <si>
    <t>武汉鑫盛联合精密机械有限公司</t>
  </si>
  <si>
    <t>冲压自动化生产平台</t>
  </si>
  <si>
    <t>武汉市蔡甸区奓山星光工业园G区二号门</t>
  </si>
  <si>
    <t>武汉鑫永安纸塑有限公司</t>
  </si>
  <si>
    <t>鑫永安纸塑成型设备技改项目</t>
  </si>
  <si>
    <t>武汉市蔡甸区中法新城凤凰山工业园凤凰路16号</t>
  </si>
  <si>
    <t>森织汽车内饰（武汉）有限公司</t>
  </si>
  <si>
    <t>汽车顶棚面料生产技术改造项目</t>
  </si>
  <si>
    <t>武汉市蔡甸区博奇陆1号博奇工业园</t>
  </si>
  <si>
    <t>新明鸿玻璃深加工自动化改造项目</t>
  </si>
  <si>
    <t>武汉市蔡甸区张湾街华英村杨家垸68号（武汉市川博紧固件有限公司厂区内3号厂房）</t>
  </si>
  <si>
    <t>预计补贴金额（8%）</t>
  </si>
  <si>
    <t>预计补贴向下取整</t>
  </si>
  <si>
    <t>自行放弃</t>
  </si>
  <si>
    <t>湖北新明鸿科技有限公司</t>
  </si>
  <si>
    <t>暂列入计划，待后续省级资金到位后予以查重处理</t>
  </si>
  <si>
    <t>2022年蔡甸区工业技术改造专项资金项目专项审核汇总明细表</t>
  </si>
  <si>
    <t>环评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</si>
</sst>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0"/>
      <name val="Helv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176" fontId="54" fillId="0" borderId="0" xfId="461" applyNumberFormat="1" applyFont="1" applyFill="1" applyAlignment="1">
      <alignment horizontal="right" vertical="center"/>
    </xf>
    <xf numFmtId="176" fontId="55" fillId="0" borderId="0" xfId="461" applyNumberFormat="1" applyFont="1" applyFill="1" applyAlignment="1">
      <alignment horizontal="right" vertical="center"/>
    </xf>
    <xf numFmtId="176" fontId="2" fillId="0" borderId="0" xfId="461" applyNumberFormat="1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43" fontId="7" fillId="0" borderId="11" xfId="461" applyFont="1" applyFill="1" applyBorder="1" applyAlignment="1" applyProtection="1">
      <alignment horizontal="right" vertical="center" wrapText="1"/>
      <protection/>
    </xf>
    <xf numFmtId="43" fontId="7" fillId="0" borderId="11" xfId="46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8" fillId="0" borderId="11" xfId="46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115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>
      <alignment horizontal="center" vertical="center" wrapText="1"/>
      <protection/>
    </xf>
    <xf numFmtId="176" fontId="6" fillId="0" borderId="0" xfId="461" applyNumberFormat="1" applyFont="1" applyFill="1" applyBorder="1" applyAlignment="1" applyProtection="1">
      <alignment horizontal="right" vertical="center" wrapText="1"/>
      <protection/>
    </xf>
    <xf numFmtId="176" fontId="55" fillId="0" borderId="0" xfId="461" applyNumberFormat="1" applyFont="1" applyFill="1" applyBorder="1" applyAlignment="1">
      <alignment horizontal="right" vertical="center"/>
    </xf>
    <xf numFmtId="0" fontId="2" fillId="0" borderId="0" xfId="98" applyFont="1" applyFill="1" applyBorder="1" applyAlignment="1">
      <alignment horizontal="center" vertical="center" wrapText="1"/>
      <protection/>
    </xf>
    <xf numFmtId="177" fontId="2" fillId="0" borderId="0" xfId="41" applyNumberFormat="1" applyFont="1" applyFill="1" applyBorder="1" applyAlignment="1">
      <alignment horizontal="center" vertical="center" wrapText="1"/>
      <protection/>
    </xf>
    <xf numFmtId="176" fontId="9" fillId="0" borderId="0" xfId="461" applyNumberFormat="1" applyFont="1" applyFill="1" applyBorder="1" applyAlignment="1" applyProtection="1">
      <alignment horizontal="right" vertical="center" wrapText="1"/>
      <protection/>
    </xf>
    <xf numFmtId="43" fontId="7" fillId="0" borderId="11" xfId="461" applyFont="1" applyFill="1" applyBorder="1" applyAlignment="1">
      <alignment vertical="center"/>
    </xf>
    <xf numFmtId="0" fontId="58" fillId="0" borderId="11" xfId="41" applyFont="1" applyFill="1" applyBorder="1" applyAlignment="1">
      <alignment horizontal="center" vertical="center" wrapText="1"/>
      <protection/>
    </xf>
    <xf numFmtId="0" fontId="59" fillId="0" borderId="11" xfId="115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/>
    </xf>
    <xf numFmtId="43" fontId="8" fillId="0" borderId="11" xfId="461" applyFont="1" applyFill="1" applyBorder="1" applyAlignment="1" applyProtection="1">
      <alignment horizontal="center" vertical="center" wrapText="1"/>
      <protection/>
    </xf>
    <xf numFmtId="0" fontId="4" fillId="0" borderId="11" xfId="115" applyFont="1" applyFill="1" applyBorder="1" applyAlignment="1">
      <alignment vertical="center" wrapText="1"/>
      <protection/>
    </xf>
    <xf numFmtId="176" fontId="6" fillId="0" borderId="0" xfId="461" applyNumberFormat="1" applyFont="1" applyFill="1" applyBorder="1" applyAlignment="1" applyProtection="1">
      <alignment horizontal="center" vertical="center" wrapText="1"/>
      <protection/>
    </xf>
    <xf numFmtId="0" fontId="6" fillId="0" borderId="0" xfId="115" applyFont="1" applyFill="1" applyBorder="1" applyAlignment="1">
      <alignment vertical="center" wrapText="1"/>
      <protection/>
    </xf>
    <xf numFmtId="0" fontId="59" fillId="0" borderId="11" xfId="115" applyFont="1" applyFill="1" applyBorder="1" applyAlignment="1">
      <alignment horizontal="center" vertical="center" wrapText="1"/>
      <protection/>
    </xf>
    <xf numFmtId="0" fontId="59" fillId="0" borderId="11" xfId="11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5" fillId="0" borderId="11" xfId="46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7" xfId="41" applyFont="1" applyFill="1" applyBorder="1" applyAlignment="1">
      <alignment horizontal="center" vertical="center" wrapText="1"/>
      <protection/>
    </xf>
    <xf numFmtId="176" fontId="5" fillId="0" borderId="15" xfId="461" applyNumberFormat="1" applyFont="1" applyFill="1" applyBorder="1" applyAlignment="1" applyProtection="1">
      <alignment horizontal="center" vertical="center" wrapText="1"/>
      <protection/>
    </xf>
    <xf numFmtId="176" fontId="5" fillId="0" borderId="17" xfId="4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477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10" xfId="42"/>
    <cellStyle name="常规 10 11" xfId="43"/>
    <cellStyle name="常规 10 2" xfId="44"/>
    <cellStyle name="常规 10 2 2" xfId="45"/>
    <cellStyle name="常规 10 2 2 2" xfId="46"/>
    <cellStyle name="常规 10 2 2 3" xfId="47"/>
    <cellStyle name="常规 10 2 2 4" xfId="48"/>
    <cellStyle name="常规 10 2 2 5" xfId="49"/>
    <cellStyle name="常规 10 2 2 6" xfId="50"/>
    <cellStyle name="常规 10 2 3" xfId="51"/>
    <cellStyle name="常规 10 2 4" xfId="52"/>
    <cellStyle name="常规 10 2 5" xfId="53"/>
    <cellStyle name="常规 10 2 6" xfId="54"/>
    <cellStyle name="常规 10 2 7" xfId="55"/>
    <cellStyle name="常规 10 2 8" xfId="56"/>
    <cellStyle name="常规 10 2 9" xfId="57"/>
    <cellStyle name="常规 10 3" xfId="58"/>
    <cellStyle name="常规 10 3 2" xfId="59"/>
    <cellStyle name="常规 10 3 3" xfId="60"/>
    <cellStyle name="常规 10 3 4" xfId="61"/>
    <cellStyle name="常规 10 3 5" xfId="62"/>
    <cellStyle name="常规 10 3 6" xfId="63"/>
    <cellStyle name="常规 10 4" xfId="64"/>
    <cellStyle name="常规 10 5" xfId="65"/>
    <cellStyle name="常规 10 6" xfId="66"/>
    <cellStyle name="常规 10 7" xfId="67"/>
    <cellStyle name="常规 10 8" xfId="68"/>
    <cellStyle name="常规 10 9" xfId="69"/>
    <cellStyle name="常规 11" xfId="70"/>
    <cellStyle name="常规 11 2" xfId="71"/>
    <cellStyle name="常规 11 2 2" xfId="72"/>
    <cellStyle name="常规 11 2 3" xfId="73"/>
    <cellStyle name="常规 11 2 4" xfId="74"/>
    <cellStyle name="常规 11 2 5" xfId="75"/>
    <cellStyle name="常规 11 2 6" xfId="76"/>
    <cellStyle name="常规 11 3" xfId="77"/>
    <cellStyle name="常规 11 4" xfId="78"/>
    <cellStyle name="常规 11 5" xfId="79"/>
    <cellStyle name="常规 11 6" xfId="80"/>
    <cellStyle name="常规 11 7" xfId="81"/>
    <cellStyle name="常规 11 8" xfId="82"/>
    <cellStyle name="常规 11 9" xfId="83"/>
    <cellStyle name="常规 12" xfId="84"/>
    <cellStyle name="常规 12 2" xfId="85"/>
    <cellStyle name="常规 12 3" xfId="86"/>
    <cellStyle name="常规 12 4" xfId="87"/>
    <cellStyle name="常规 12 5" xfId="88"/>
    <cellStyle name="常规 12 6" xfId="89"/>
    <cellStyle name="常规 12 7" xfId="90"/>
    <cellStyle name="常规 12 8" xfId="91"/>
    <cellStyle name="常规 12 9" xfId="92"/>
    <cellStyle name="常规 13" xfId="93"/>
    <cellStyle name="常规 13 2" xfId="94"/>
    <cellStyle name="常规 13 3" xfId="95"/>
    <cellStyle name="常规 13 4" xfId="96"/>
    <cellStyle name="常规 13 5" xfId="97"/>
    <cellStyle name="常规 13 6" xfId="98"/>
    <cellStyle name="常规 13 7" xfId="99"/>
    <cellStyle name="常规 13 8" xfId="100"/>
    <cellStyle name="常规 13 9" xfId="101"/>
    <cellStyle name="常规 14" xfId="102"/>
    <cellStyle name="常规 14 2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0" xfId="110"/>
    <cellStyle name="常规 21" xfId="111"/>
    <cellStyle name="常规 22" xfId="112"/>
    <cellStyle name="常规 23" xfId="113"/>
    <cellStyle name="常规 24" xfId="114"/>
    <cellStyle name="常规 25" xfId="115"/>
    <cellStyle name="常规 3" xfId="116"/>
    <cellStyle name="常规 3 10" xfId="117"/>
    <cellStyle name="常规 3 11" xfId="118"/>
    <cellStyle name="常规 3 2" xfId="119"/>
    <cellStyle name="常规 3 2 10" xfId="120"/>
    <cellStyle name="常规 3 2 2" xfId="121"/>
    <cellStyle name="常规 3 2 2 2" xfId="122"/>
    <cellStyle name="常规 3 2 2 2 2" xfId="123"/>
    <cellStyle name="常规 3 2 2 2 3" xfId="124"/>
    <cellStyle name="常规 3 2 2 2 4" xfId="125"/>
    <cellStyle name="常规 3 2 2 2 5" xfId="126"/>
    <cellStyle name="常规 3 2 2 2 6" xfId="127"/>
    <cellStyle name="常规 3 2 2 3" xfId="128"/>
    <cellStyle name="常规 3 2 2 4" xfId="129"/>
    <cellStyle name="常规 3 2 2 5" xfId="130"/>
    <cellStyle name="常规 3 2 2 6" xfId="131"/>
    <cellStyle name="常规 3 2 2 7" xfId="132"/>
    <cellStyle name="常规 3 2 2 8" xfId="133"/>
    <cellStyle name="常规 3 2 2 9" xfId="134"/>
    <cellStyle name="常规 3 2 3" xfId="135"/>
    <cellStyle name="常规 3 2 3 2" xfId="136"/>
    <cellStyle name="常规 3 2 3 3" xfId="137"/>
    <cellStyle name="常规 3 2 3 4" xfId="138"/>
    <cellStyle name="常规 3 2 3 5" xfId="139"/>
    <cellStyle name="常规 3 2 3 6" xfId="140"/>
    <cellStyle name="常规 3 2 4" xfId="141"/>
    <cellStyle name="常规 3 2 5" xfId="142"/>
    <cellStyle name="常规 3 2 6" xfId="143"/>
    <cellStyle name="常规 3 2 7" xfId="144"/>
    <cellStyle name="常规 3 2 8" xfId="145"/>
    <cellStyle name="常规 3 2 9" xfId="146"/>
    <cellStyle name="常规 3 3" xfId="147"/>
    <cellStyle name="常规 3 3 2" xfId="148"/>
    <cellStyle name="常规 3 3 2 2" xfId="149"/>
    <cellStyle name="常规 3 3 2 3" xfId="150"/>
    <cellStyle name="常规 3 3 2 4" xfId="151"/>
    <cellStyle name="常规 3 3 2 5" xfId="152"/>
    <cellStyle name="常规 3 3 2 6" xfId="153"/>
    <cellStyle name="常规 3 3 3" xfId="154"/>
    <cellStyle name="常规 3 3 4" xfId="155"/>
    <cellStyle name="常规 3 3 5" xfId="156"/>
    <cellStyle name="常规 3 3 6" xfId="157"/>
    <cellStyle name="常规 3 3 7" xfId="158"/>
    <cellStyle name="常规 3 3 8" xfId="159"/>
    <cellStyle name="常规 3 3 9" xfId="160"/>
    <cellStyle name="常规 3 4" xfId="161"/>
    <cellStyle name="常规 3 4 2" xfId="162"/>
    <cellStyle name="常规 3 5" xfId="163"/>
    <cellStyle name="常规 3 6" xfId="164"/>
    <cellStyle name="常规 3 7" xfId="165"/>
    <cellStyle name="常规 3 8" xfId="166"/>
    <cellStyle name="常规 3 9" xfId="167"/>
    <cellStyle name="常规 4" xfId="168"/>
    <cellStyle name="常规 4 10" xfId="169"/>
    <cellStyle name="常规 4 11" xfId="170"/>
    <cellStyle name="常规 4 2" xfId="171"/>
    <cellStyle name="常规 4 2 10" xfId="172"/>
    <cellStyle name="常规 4 2 2" xfId="173"/>
    <cellStyle name="常规 4 2 2 2" xfId="174"/>
    <cellStyle name="常规 4 2 2 2 2" xfId="175"/>
    <cellStyle name="常规 4 2 2 2 3" xfId="176"/>
    <cellStyle name="常规 4 2 2 2 4" xfId="177"/>
    <cellStyle name="常规 4 2 2 2 5" xfId="178"/>
    <cellStyle name="常规 4 2 2 2 6" xfId="179"/>
    <cellStyle name="常规 4 2 2 3" xfId="180"/>
    <cellStyle name="常规 4 2 2 4" xfId="181"/>
    <cellStyle name="常规 4 2 2 5" xfId="182"/>
    <cellStyle name="常规 4 2 2 6" xfId="183"/>
    <cellStyle name="常规 4 2 2 7" xfId="184"/>
    <cellStyle name="常规 4 2 2 8" xfId="185"/>
    <cellStyle name="常规 4 2 2 9" xfId="186"/>
    <cellStyle name="常规 4 2 3" xfId="187"/>
    <cellStyle name="常规 4 2 3 2" xfId="188"/>
    <cellStyle name="常规 4 2 3 3" xfId="189"/>
    <cellStyle name="常规 4 2 3 4" xfId="190"/>
    <cellStyle name="常规 4 2 3 5" xfId="191"/>
    <cellStyle name="常规 4 2 3 6" xfId="192"/>
    <cellStyle name="常规 4 2 4" xfId="193"/>
    <cellStyle name="常规 4 2 5" xfId="194"/>
    <cellStyle name="常规 4 2 6" xfId="195"/>
    <cellStyle name="常规 4 2 7" xfId="196"/>
    <cellStyle name="常规 4 2 8" xfId="197"/>
    <cellStyle name="常规 4 2 9" xfId="198"/>
    <cellStyle name="常规 4 3" xfId="199"/>
    <cellStyle name="常规 4 3 2" xfId="200"/>
    <cellStyle name="常规 4 3 2 2" xfId="201"/>
    <cellStyle name="常规 4 3 2 3" xfId="202"/>
    <cellStyle name="常规 4 3 2 4" xfId="203"/>
    <cellStyle name="常规 4 3 2 5" xfId="204"/>
    <cellStyle name="常规 4 3 2 6" xfId="205"/>
    <cellStyle name="常规 4 3 3" xfId="206"/>
    <cellStyle name="常规 4 3 4" xfId="207"/>
    <cellStyle name="常规 4 3 5" xfId="208"/>
    <cellStyle name="常规 4 3 6" xfId="209"/>
    <cellStyle name="常规 4 3 7" xfId="210"/>
    <cellStyle name="常规 4 3 8" xfId="211"/>
    <cellStyle name="常规 4 3 9" xfId="212"/>
    <cellStyle name="常规 4 4" xfId="213"/>
    <cellStyle name="常规 4 4 2" xfId="214"/>
    <cellStyle name="常规 4 5" xfId="215"/>
    <cellStyle name="常规 4 6" xfId="216"/>
    <cellStyle name="常规 4 7" xfId="217"/>
    <cellStyle name="常规 4 8" xfId="218"/>
    <cellStyle name="常规 4 9" xfId="219"/>
    <cellStyle name="常规 5" xfId="220"/>
    <cellStyle name="常规 5 10" xfId="221"/>
    <cellStyle name="常规 5 11" xfId="222"/>
    <cellStyle name="常规 5 2" xfId="223"/>
    <cellStyle name="常规 5 2 10" xfId="224"/>
    <cellStyle name="常规 5 2 2" xfId="225"/>
    <cellStyle name="常规 5 2 2 2" xfId="226"/>
    <cellStyle name="常规 5 2 2 2 2" xfId="227"/>
    <cellStyle name="常规 5 2 2 2 3" xfId="228"/>
    <cellStyle name="常规 5 2 2 2 4" xfId="229"/>
    <cellStyle name="常规 5 2 2 2 5" xfId="230"/>
    <cellStyle name="常规 5 2 2 2 6" xfId="231"/>
    <cellStyle name="常规 5 2 2 3" xfId="232"/>
    <cellStyle name="常规 5 2 2 4" xfId="233"/>
    <cellStyle name="常规 5 2 2 5" xfId="234"/>
    <cellStyle name="常规 5 2 2 6" xfId="235"/>
    <cellStyle name="常规 5 2 2 7" xfId="236"/>
    <cellStyle name="常规 5 2 2 8" xfId="237"/>
    <cellStyle name="常规 5 2 2 9" xfId="238"/>
    <cellStyle name="常规 5 2 3" xfId="239"/>
    <cellStyle name="常规 5 2 3 2" xfId="240"/>
    <cellStyle name="常规 5 2 3 3" xfId="241"/>
    <cellStyle name="常规 5 2 3 4" xfId="242"/>
    <cellStyle name="常规 5 2 3 5" xfId="243"/>
    <cellStyle name="常规 5 2 3 6" xfId="244"/>
    <cellStyle name="常规 5 2 4" xfId="245"/>
    <cellStyle name="常规 5 2 5" xfId="246"/>
    <cellStyle name="常规 5 2 6" xfId="247"/>
    <cellStyle name="常规 5 2 7" xfId="248"/>
    <cellStyle name="常规 5 2 8" xfId="249"/>
    <cellStyle name="常规 5 2 9" xfId="250"/>
    <cellStyle name="常规 5 3" xfId="251"/>
    <cellStyle name="常规 5 3 2" xfId="252"/>
    <cellStyle name="常规 5 3 2 2" xfId="253"/>
    <cellStyle name="常规 5 3 2 3" xfId="254"/>
    <cellStyle name="常规 5 3 2 4" xfId="255"/>
    <cellStyle name="常规 5 3 2 5" xfId="256"/>
    <cellStyle name="常规 5 3 2 6" xfId="257"/>
    <cellStyle name="常规 5 3 3" xfId="258"/>
    <cellStyle name="常规 5 3 4" xfId="259"/>
    <cellStyle name="常规 5 3 5" xfId="260"/>
    <cellStyle name="常规 5 3 6" xfId="261"/>
    <cellStyle name="常规 5 3 7" xfId="262"/>
    <cellStyle name="常规 5 3 8" xfId="263"/>
    <cellStyle name="常规 5 3 9" xfId="264"/>
    <cellStyle name="常规 5 4" xfId="265"/>
    <cellStyle name="常规 5 4 2" xfId="266"/>
    <cellStyle name="常规 5 5" xfId="267"/>
    <cellStyle name="常规 5 6" xfId="268"/>
    <cellStyle name="常规 5 7" xfId="269"/>
    <cellStyle name="常规 5 8" xfId="270"/>
    <cellStyle name="常规 5 9" xfId="271"/>
    <cellStyle name="常规 6" xfId="272"/>
    <cellStyle name="常规 6 10" xfId="273"/>
    <cellStyle name="常规 6 11" xfId="274"/>
    <cellStyle name="常规 6 2" xfId="275"/>
    <cellStyle name="常规 6 2 10" xfId="276"/>
    <cellStyle name="常规 6 2 2" xfId="277"/>
    <cellStyle name="常规 6 2 2 2" xfId="278"/>
    <cellStyle name="常规 6 2 2 2 2" xfId="279"/>
    <cellStyle name="常规 6 2 2 2 3" xfId="280"/>
    <cellStyle name="常规 6 2 2 2 4" xfId="281"/>
    <cellStyle name="常规 6 2 2 2 5" xfId="282"/>
    <cellStyle name="常规 6 2 2 2 6" xfId="283"/>
    <cellStyle name="常规 6 2 2 3" xfId="284"/>
    <cellStyle name="常规 6 2 2 4" xfId="285"/>
    <cellStyle name="常规 6 2 2 5" xfId="286"/>
    <cellStyle name="常规 6 2 2 6" xfId="287"/>
    <cellStyle name="常规 6 2 2 7" xfId="288"/>
    <cellStyle name="常规 6 2 2 8" xfId="289"/>
    <cellStyle name="常规 6 2 2 9" xfId="290"/>
    <cellStyle name="常规 6 2 3" xfId="291"/>
    <cellStyle name="常规 6 2 3 2" xfId="292"/>
    <cellStyle name="常规 6 2 3 3" xfId="293"/>
    <cellStyle name="常规 6 2 3 4" xfId="294"/>
    <cellStyle name="常规 6 2 3 5" xfId="295"/>
    <cellStyle name="常规 6 2 3 6" xfId="296"/>
    <cellStyle name="常规 6 2 4" xfId="297"/>
    <cellStyle name="常规 6 2 5" xfId="298"/>
    <cellStyle name="常规 6 2 6" xfId="299"/>
    <cellStyle name="常规 6 2 7" xfId="300"/>
    <cellStyle name="常规 6 2 8" xfId="301"/>
    <cellStyle name="常规 6 2 9" xfId="302"/>
    <cellStyle name="常规 6 3" xfId="303"/>
    <cellStyle name="常规 6 3 2" xfId="304"/>
    <cellStyle name="常规 6 3 2 2" xfId="305"/>
    <cellStyle name="常规 6 3 2 3" xfId="306"/>
    <cellStyle name="常规 6 3 2 4" xfId="307"/>
    <cellStyle name="常规 6 3 2 5" xfId="308"/>
    <cellStyle name="常规 6 3 2 6" xfId="309"/>
    <cellStyle name="常规 6 3 3" xfId="310"/>
    <cellStyle name="常规 6 3 4" xfId="311"/>
    <cellStyle name="常规 6 3 5" xfId="312"/>
    <cellStyle name="常规 6 3 6" xfId="313"/>
    <cellStyle name="常规 6 3 7" xfId="314"/>
    <cellStyle name="常规 6 3 8" xfId="315"/>
    <cellStyle name="常规 6 3 9" xfId="316"/>
    <cellStyle name="常规 6 4" xfId="317"/>
    <cellStyle name="常规 6 4 2" xfId="318"/>
    <cellStyle name="常规 6 5" xfId="319"/>
    <cellStyle name="常规 6 6" xfId="320"/>
    <cellStyle name="常规 6 7" xfId="321"/>
    <cellStyle name="常规 6 8" xfId="322"/>
    <cellStyle name="常规 6 9" xfId="323"/>
    <cellStyle name="常规 7" xfId="324"/>
    <cellStyle name="常规 7 10" xfId="325"/>
    <cellStyle name="常规 7 11" xfId="326"/>
    <cellStyle name="常规 7 2" xfId="327"/>
    <cellStyle name="常规 7 2 10" xfId="328"/>
    <cellStyle name="常规 7 2 2" xfId="329"/>
    <cellStyle name="常规 7 2 2 2" xfId="330"/>
    <cellStyle name="常规 7 2 2 2 2" xfId="331"/>
    <cellStyle name="常规 7 2 2 2 3" xfId="332"/>
    <cellStyle name="常规 7 2 2 2 4" xfId="333"/>
    <cellStyle name="常规 7 2 2 2 5" xfId="334"/>
    <cellStyle name="常规 7 2 2 2 6" xfId="335"/>
    <cellStyle name="常规 7 2 2 3" xfId="336"/>
    <cellStyle name="常规 7 2 2 4" xfId="337"/>
    <cellStyle name="常规 7 2 2 5" xfId="338"/>
    <cellStyle name="常规 7 2 2 6" xfId="339"/>
    <cellStyle name="常规 7 2 2 7" xfId="340"/>
    <cellStyle name="常规 7 2 2 8" xfId="341"/>
    <cellStyle name="常规 7 2 2 9" xfId="342"/>
    <cellStyle name="常规 7 2 3" xfId="343"/>
    <cellStyle name="常规 7 2 3 2" xfId="344"/>
    <cellStyle name="常规 7 2 3 3" xfId="345"/>
    <cellStyle name="常规 7 2 3 4" xfId="346"/>
    <cellStyle name="常规 7 2 3 5" xfId="347"/>
    <cellStyle name="常规 7 2 3 6" xfId="348"/>
    <cellStyle name="常规 7 2 4" xfId="349"/>
    <cellStyle name="常规 7 2 5" xfId="350"/>
    <cellStyle name="常规 7 2 6" xfId="351"/>
    <cellStyle name="常规 7 2 7" xfId="352"/>
    <cellStyle name="常规 7 2 8" xfId="353"/>
    <cellStyle name="常规 7 2 9" xfId="354"/>
    <cellStyle name="常规 7 3" xfId="355"/>
    <cellStyle name="常规 7 3 2" xfId="356"/>
    <cellStyle name="常规 7 3 2 2" xfId="357"/>
    <cellStyle name="常规 7 3 2 3" xfId="358"/>
    <cellStyle name="常规 7 3 2 4" xfId="359"/>
    <cellStyle name="常规 7 3 2 5" xfId="360"/>
    <cellStyle name="常规 7 3 2 6" xfId="361"/>
    <cellStyle name="常规 7 3 3" xfId="362"/>
    <cellStyle name="常规 7 3 4" xfId="363"/>
    <cellStyle name="常规 7 3 5" xfId="364"/>
    <cellStyle name="常规 7 3 6" xfId="365"/>
    <cellStyle name="常规 7 3 7" xfId="366"/>
    <cellStyle name="常规 7 3 8" xfId="367"/>
    <cellStyle name="常规 7 3 9" xfId="368"/>
    <cellStyle name="常规 7 4" xfId="369"/>
    <cellStyle name="常规 7 4 2" xfId="370"/>
    <cellStyle name="常规 7 5" xfId="371"/>
    <cellStyle name="常规 7 6" xfId="372"/>
    <cellStyle name="常规 7 7" xfId="373"/>
    <cellStyle name="常规 7 8" xfId="374"/>
    <cellStyle name="常规 7 9" xfId="375"/>
    <cellStyle name="常规 8" xfId="376"/>
    <cellStyle name="常规 8 10" xfId="377"/>
    <cellStyle name="常规 8 11" xfId="378"/>
    <cellStyle name="常规 8 2" xfId="379"/>
    <cellStyle name="常规 8 2 10" xfId="380"/>
    <cellStyle name="常规 8 2 2" xfId="381"/>
    <cellStyle name="常规 8 2 2 2" xfId="382"/>
    <cellStyle name="常规 8 2 2 2 2" xfId="383"/>
    <cellStyle name="常规 8 2 2 2 3" xfId="384"/>
    <cellStyle name="常规 8 2 2 2 4" xfId="385"/>
    <cellStyle name="常规 8 2 2 2 5" xfId="386"/>
    <cellStyle name="常规 8 2 2 2 6" xfId="387"/>
    <cellStyle name="常规 8 2 2 3" xfId="388"/>
    <cellStyle name="常规 8 2 2 4" xfId="389"/>
    <cellStyle name="常规 8 2 2 5" xfId="390"/>
    <cellStyle name="常规 8 2 2 6" xfId="391"/>
    <cellStyle name="常规 8 2 2 7" xfId="392"/>
    <cellStyle name="常规 8 2 2 8" xfId="393"/>
    <cellStyle name="常规 8 2 2 9" xfId="394"/>
    <cellStyle name="常规 8 2 3" xfId="395"/>
    <cellStyle name="常规 8 2 3 2" xfId="396"/>
    <cellStyle name="常规 8 2 3 3" xfId="397"/>
    <cellStyle name="常规 8 2 3 4" xfId="398"/>
    <cellStyle name="常规 8 2 3 5" xfId="399"/>
    <cellStyle name="常规 8 2 3 6" xfId="400"/>
    <cellStyle name="常规 8 2 4" xfId="401"/>
    <cellStyle name="常规 8 2 5" xfId="402"/>
    <cellStyle name="常规 8 2 6" xfId="403"/>
    <cellStyle name="常规 8 2 7" xfId="404"/>
    <cellStyle name="常规 8 2 8" xfId="405"/>
    <cellStyle name="常规 8 2 9" xfId="406"/>
    <cellStyle name="常规 8 3" xfId="407"/>
    <cellStyle name="常规 8 3 2" xfId="408"/>
    <cellStyle name="常规 8 3 2 2" xfId="409"/>
    <cellStyle name="常规 8 3 2 3" xfId="410"/>
    <cellStyle name="常规 8 3 2 4" xfId="411"/>
    <cellStyle name="常规 8 3 2 5" xfId="412"/>
    <cellStyle name="常规 8 3 2 6" xfId="413"/>
    <cellStyle name="常规 8 3 3" xfId="414"/>
    <cellStyle name="常规 8 3 4" xfId="415"/>
    <cellStyle name="常规 8 3 5" xfId="416"/>
    <cellStyle name="常规 8 3 6" xfId="417"/>
    <cellStyle name="常规 8 3 7" xfId="418"/>
    <cellStyle name="常规 8 3 8" xfId="419"/>
    <cellStyle name="常规 8 3 9" xfId="420"/>
    <cellStyle name="常规 8 4" xfId="421"/>
    <cellStyle name="常规 8 4 2" xfId="422"/>
    <cellStyle name="常规 8 5" xfId="423"/>
    <cellStyle name="常规 8 6" xfId="424"/>
    <cellStyle name="常规 8 7" xfId="425"/>
    <cellStyle name="常规 8 8" xfId="426"/>
    <cellStyle name="常规 8 9" xfId="427"/>
    <cellStyle name="常规 9" xfId="428"/>
    <cellStyle name="常规 9 2" xfId="429"/>
    <cellStyle name="常规 9 2 2" xfId="430"/>
    <cellStyle name="常规 9 2 2 2" xfId="431"/>
    <cellStyle name="常规 9 2 2 3" xfId="432"/>
    <cellStyle name="常规 9 2 2 4" xfId="433"/>
    <cellStyle name="常规 9 2 2 5" xfId="434"/>
    <cellStyle name="常规 9 2 2 6" xfId="435"/>
    <cellStyle name="常规 9 2 3" xfId="436"/>
    <cellStyle name="常规 9 2 4" xfId="437"/>
    <cellStyle name="常规 9 2 5" xfId="438"/>
    <cellStyle name="常规 9 2 6" xfId="439"/>
    <cellStyle name="常规 9 2 7" xfId="440"/>
    <cellStyle name="常规 9 2 8" xfId="441"/>
    <cellStyle name="常规 9 2 9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汇总" xfId="452"/>
    <cellStyle name="Currency" xfId="453"/>
    <cellStyle name="货币 2" xfId="454"/>
    <cellStyle name="Currency [0]" xfId="455"/>
    <cellStyle name="计算" xfId="456"/>
    <cellStyle name="检查单元格" xfId="457"/>
    <cellStyle name="解释性文本" xfId="458"/>
    <cellStyle name="警告文本" xfId="459"/>
    <cellStyle name="链接单元格" xfId="460"/>
    <cellStyle name="Comma" xfId="461"/>
    <cellStyle name="千位分隔 2" xfId="462"/>
    <cellStyle name="千位分隔 2 2" xfId="463"/>
    <cellStyle name="千位分隔 2 2 2" xfId="464"/>
    <cellStyle name="千位分隔 2 2 3" xfId="465"/>
    <cellStyle name="千位分隔 2 2 4" xfId="466"/>
    <cellStyle name="千位分隔 2 2 5" xfId="467"/>
    <cellStyle name="千位分隔 2 2 6" xfId="468"/>
    <cellStyle name="千位分隔 2 3" xfId="469"/>
    <cellStyle name="千位分隔 2 4" xfId="470"/>
    <cellStyle name="千位分隔 2 5" xfId="471"/>
    <cellStyle name="千位分隔 2 6" xfId="472"/>
    <cellStyle name="千位分隔 2 7" xfId="473"/>
    <cellStyle name="千位分隔 2 8" xfId="474"/>
    <cellStyle name="千位分隔 2 9" xfId="475"/>
    <cellStyle name="千位分隔 3" xfId="476"/>
    <cellStyle name="千位分隔 3 2" xfId="477"/>
    <cellStyle name="千位分隔 4" xfId="478"/>
    <cellStyle name="Comma [0]" xfId="479"/>
    <cellStyle name="适中" xfId="480"/>
    <cellStyle name="输出" xfId="481"/>
    <cellStyle name="输入" xfId="482"/>
    <cellStyle name="Followed Hyperlink" xfId="483"/>
    <cellStyle name="着色 1" xfId="484"/>
    <cellStyle name="着色 2" xfId="485"/>
    <cellStyle name="着色 3" xfId="486"/>
    <cellStyle name="着色 4" xfId="487"/>
    <cellStyle name="着色 5" xfId="488"/>
    <cellStyle name="着色 6" xfId="489"/>
    <cellStyle name="注释" xfId="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F8" sqref="F8"/>
    </sheetView>
  </sheetViews>
  <sheetFormatPr defaultColWidth="8.8515625" defaultRowHeight="15"/>
  <cols>
    <col min="1" max="1" width="7.421875" style="6" customWidth="1"/>
    <col min="2" max="2" width="22.8515625" style="7" customWidth="1"/>
    <col min="3" max="3" width="24.140625" style="8" customWidth="1"/>
    <col min="4" max="4" width="26.140625" style="8" customWidth="1"/>
    <col min="5" max="6" width="10.8515625" style="9" customWidth="1"/>
    <col min="7" max="7" width="10.8515625" style="10" customWidth="1"/>
    <col min="8" max="8" width="12.8515625" style="11" customWidth="1"/>
    <col min="9" max="9" width="10.421875" style="11" customWidth="1"/>
    <col min="10" max="10" width="17.421875" style="12" customWidth="1"/>
    <col min="11" max="11" width="9.00390625" style="6" hidden="1" customWidth="1"/>
    <col min="12" max="26" width="9.00390625" style="6" bestFit="1" customWidth="1"/>
    <col min="27" max="16384" width="8.8515625" style="6" customWidth="1"/>
  </cols>
  <sheetData>
    <row r="1" ht="12">
      <c r="A1" s="6" t="s">
        <v>0</v>
      </c>
    </row>
    <row r="2" spans="1:10" s="1" customFormat="1" ht="25.5">
      <c r="A2" s="60" t="s">
        <v>105</v>
      </c>
      <c r="B2" s="45"/>
      <c r="C2" s="46"/>
      <c r="D2" s="46"/>
      <c r="E2" s="47"/>
      <c r="F2" s="47"/>
      <c r="G2" s="47"/>
      <c r="H2" s="48"/>
      <c r="I2" s="48"/>
      <c r="J2" s="49"/>
    </row>
    <row r="3" spans="1:10" ht="12">
      <c r="A3" s="13"/>
      <c r="B3" s="14"/>
      <c r="C3" s="15"/>
      <c r="J3" s="12" t="s">
        <v>1</v>
      </c>
    </row>
    <row r="4" spans="1:10" s="2" customFormat="1" ht="19.5" customHeight="1">
      <c r="A4" s="53" t="s">
        <v>2</v>
      </c>
      <c r="B4" s="50" t="s">
        <v>3</v>
      </c>
      <c r="C4" s="51"/>
      <c r="D4" s="52"/>
      <c r="E4" s="55" t="s">
        <v>4</v>
      </c>
      <c r="F4" s="55" t="s">
        <v>5</v>
      </c>
      <c r="G4" s="55" t="s">
        <v>6</v>
      </c>
      <c r="H4" s="55" t="s">
        <v>100</v>
      </c>
      <c r="I4" s="58" t="s">
        <v>101</v>
      </c>
      <c r="J4" s="56" t="s">
        <v>8</v>
      </c>
    </row>
    <row r="5" spans="1:10" s="2" customFormat="1" ht="30" customHeight="1">
      <c r="A5" s="54"/>
      <c r="B5" s="16" t="s">
        <v>9</v>
      </c>
      <c r="C5" s="16" t="s">
        <v>10</v>
      </c>
      <c r="D5" s="16" t="s">
        <v>11</v>
      </c>
      <c r="E5" s="55"/>
      <c r="F5" s="55"/>
      <c r="G5" s="55" t="s">
        <v>12</v>
      </c>
      <c r="H5" s="55" t="s">
        <v>7</v>
      </c>
      <c r="I5" s="59"/>
      <c r="J5" s="57"/>
    </row>
    <row r="6" spans="1:11" s="3" customFormat="1" ht="36.75" customHeight="1">
      <c r="A6" s="17">
        <v>1</v>
      </c>
      <c r="B6" s="18" t="s">
        <v>13</v>
      </c>
      <c r="C6" s="19" t="s">
        <v>14</v>
      </c>
      <c r="D6" s="19" t="s">
        <v>15</v>
      </c>
      <c r="E6" s="20">
        <v>1617.16</v>
      </c>
      <c r="F6" s="20">
        <f>E6-G6</f>
        <v>262.9000000000001</v>
      </c>
      <c r="G6" s="20">
        <v>1354.26</v>
      </c>
      <c r="H6" s="35">
        <f aca="true" t="shared" si="0" ref="H6:H11">ROUND(IF(G6&gt;500,G6*0.08,0),2)</f>
        <v>108.34</v>
      </c>
      <c r="I6" s="35">
        <v>108</v>
      </c>
      <c r="J6" s="36"/>
      <c r="K6" s="3" t="s">
        <v>16</v>
      </c>
    </row>
    <row r="7" spans="1:11" s="4" customFormat="1" ht="32.25" customHeight="1">
      <c r="A7" s="17">
        <v>2</v>
      </c>
      <c r="B7" s="18" t="s">
        <v>17</v>
      </c>
      <c r="C7" s="19" t="s">
        <v>18</v>
      </c>
      <c r="D7" s="19" t="s">
        <v>19</v>
      </c>
      <c r="E7" s="20">
        <v>718.89</v>
      </c>
      <c r="F7" s="20">
        <f aca="true" t="shared" si="1" ref="F7:F33">E7-G7</f>
        <v>212.02999999999997</v>
      </c>
      <c r="G7" s="21">
        <v>506.86</v>
      </c>
      <c r="H7" s="35">
        <f t="shared" si="0"/>
        <v>40.55</v>
      </c>
      <c r="I7" s="35">
        <v>40</v>
      </c>
      <c r="J7" s="37"/>
      <c r="K7" s="3" t="s">
        <v>16</v>
      </c>
    </row>
    <row r="8" spans="1:11" s="3" customFormat="1" ht="30" customHeight="1">
      <c r="A8" s="17">
        <v>3</v>
      </c>
      <c r="B8" s="18" t="s">
        <v>20</v>
      </c>
      <c r="C8" s="19" t="s">
        <v>21</v>
      </c>
      <c r="D8" s="19" t="s">
        <v>22</v>
      </c>
      <c r="E8" s="20">
        <v>1170.88</v>
      </c>
      <c r="F8" s="20">
        <f t="shared" si="1"/>
        <v>271.19000000000005</v>
      </c>
      <c r="G8" s="21">
        <v>899.69</v>
      </c>
      <c r="H8" s="35">
        <f t="shared" si="0"/>
        <v>71.98</v>
      </c>
      <c r="I8" s="35">
        <v>71</v>
      </c>
      <c r="J8" s="36"/>
      <c r="K8" s="3" t="s">
        <v>16</v>
      </c>
    </row>
    <row r="9" spans="1:10" s="3" customFormat="1" ht="36.75" customHeight="1">
      <c r="A9" s="17">
        <v>4</v>
      </c>
      <c r="B9" s="18" t="s">
        <v>23</v>
      </c>
      <c r="C9" s="19" t="s">
        <v>24</v>
      </c>
      <c r="D9" s="19" t="s">
        <v>25</v>
      </c>
      <c r="E9" s="20">
        <v>703.59</v>
      </c>
      <c r="F9" s="20">
        <f>E9-G9</f>
        <v>494.35</v>
      </c>
      <c r="G9" s="21">
        <v>209.24</v>
      </c>
      <c r="H9" s="35">
        <f t="shared" si="0"/>
        <v>0</v>
      </c>
      <c r="I9" s="35">
        <f>ROUND(IF(H9&gt;500,H9*0.08,0),2)</f>
        <v>0</v>
      </c>
      <c r="J9" s="36"/>
    </row>
    <row r="10" spans="1:11" s="5" customFormat="1" ht="42.75" customHeight="1">
      <c r="A10" s="17">
        <v>5</v>
      </c>
      <c r="B10" s="18" t="s">
        <v>26</v>
      </c>
      <c r="C10" s="19" t="s">
        <v>27</v>
      </c>
      <c r="D10" s="22" t="s">
        <v>28</v>
      </c>
      <c r="E10" s="20">
        <v>689.66</v>
      </c>
      <c r="F10" s="20">
        <f>E10-G10</f>
        <v>392.49999999999994</v>
      </c>
      <c r="G10" s="21">
        <v>297.16</v>
      </c>
      <c r="H10" s="35">
        <f t="shared" si="0"/>
        <v>0</v>
      </c>
      <c r="I10" s="35">
        <f>ROUND(IF(H10&gt;500,H10*0.08,0),2)</f>
        <v>0</v>
      </c>
      <c r="J10" s="36"/>
      <c r="K10" s="3" t="s">
        <v>16</v>
      </c>
    </row>
    <row r="11" spans="1:11" ht="42" customHeight="1">
      <c r="A11" s="17">
        <v>6</v>
      </c>
      <c r="B11" s="18" t="s">
        <v>29</v>
      </c>
      <c r="C11" s="19" t="s">
        <v>30</v>
      </c>
      <c r="D11" s="19" t="s">
        <v>31</v>
      </c>
      <c r="E11" s="20">
        <v>0</v>
      </c>
      <c r="F11" s="20">
        <f>E11-G11</f>
        <v>0</v>
      </c>
      <c r="G11" s="21">
        <v>0</v>
      </c>
      <c r="H11" s="35">
        <f t="shared" si="0"/>
        <v>0</v>
      </c>
      <c r="I11" s="35">
        <f>ROUND(IF(H11&gt;500,H11*0.08,0),2)</f>
        <v>0</v>
      </c>
      <c r="J11" s="43" t="s">
        <v>102</v>
      </c>
      <c r="K11" s="3" t="s">
        <v>16</v>
      </c>
    </row>
    <row r="12" spans="1:11" ht="36.75" customHeight="1">
      <c r="A12" s="17">
        <v>7</v>
      </c>
      <c r="B12" s="18" t="s">
        <v>32</v>
      </c>
      <c r="C12" s="19" t="s">
        <v>33</v>
      </c>
      <c r="D12" s="19" t="s">
        <v>34</v>
      </c>
      <c r="E12" s="20">
        <v>2108.38</v>
      </c>
      <c r="F12" s="20">
        <f t="shared" si="1"/>
        <v>1267.19</v>
      </c>
      <c r="G12" s="21">
        <v>841.19</v>
      </c>
      <c r="H12" s="35">
        <f aca="true" t="shared" si="2" ref="H12:I33">ROUND(IF(G12&gt;500,G12*0.08,0),2)</f>
        <v>67.3</v>
      </c>
      <c r="I12" s="35">
        <v>67</v>
      </c>
      <c r="J12" s="37"/>
      <c r="K12" s="3" t="s">
        <v>16</v>
      </c>
    </row>
    <row r="13" spans="1:11" ht="36.75" customHeight="1">
      <c r="A13" s="17">
        <v>8</v>
      </c>
      <c r="B13" s="18" t="s">
        <v>35</v>
      </c>
      <c r="C13" s="19" t="s">
        <v>36</v>
      </c>
      <c r="D13" s="19" t="s">
        <v>37</v>
      </c>
      <c r="E13" s="20">
        <v>4705.08</v>
      </c>
      <c r="F13" s="20">
        <f t="shared" si="1"/>
        <v>1829.0499999999997</v>
      </c>
      <c r="G13" s="21">
        <v>2876.03</v>
      </c>
      <c r="H13" s="35">
        <f t="shared" si="2"/>
        <v>230.08</v>
      </c>
      <c r="I13" s="35">
        <v>230</v>
      </c>
      <c r="J13" s="37"/>
      <c r="K13" s="3" t="s">
        <v>16</v>
      </c>
    </row>
    <row r="14" spans="1:11" ht="36.75" customHeight="1">
      <c r="A14" s="17">
        <v>9</v>
      </c>
      <c r="B14" s="18" t="s">
        <v>38</v>
      </c>
      <c r="C14" s="19" t="s">
        <v>39</v>
      </c>
      <c r="D14" s="19" t="s">
        <v>40</v>
      </c>
      <c r="E14" s="20">
        <v>949.46</v>
      </c>
      <c r="F14" s="20">
        <f t="shared" si="1"/>
        <v>118.63</v>
      </c>
      <c r="G14" s="21">
        <v>830.83</v>
      </c>
      <c r="H14" s="35">
        <f t="shared" si="2"/>
        <v>66.47</v>
      </c>
      <c r="I14" s="35">
        <v>66</v>
      </c>
      <c r="J14" s="37"/>
      <c r="K14" s="3" t="s">
        <v>16</v>
      </c>
    </row>
    <row r="15" spans="1:11" ht="36.75" customHeight="1">
      <c r="A15" s="17">
        <v>10</v>
      </c>
      <c r="B15" s="18" t="s">
        <v>41</v>
      </c>
      <c r="C15" s="19" t="s">
        <v>42</v>
      </c>
      <c r="D15" s="19" t="s">
        <v>43</v>
      </c>
      <c r="E15" s="20">
        <v>649.03</v>
      </c>
      <c r="F15" s="20">
        <f>E15-G15</f>
        <v>332.04999999999995</v>
      </c>
      <c r="G15" s="21">
        <v>316.98</v>
      </c>
      <c r="H15" s="35">
        <f>ROUND(IF(G15&gt;500,G15*0.08,0),2)</f>
        <v>0</v>
      </c>
      <c r="I15" s="35">
        <f>ROUND(IF(H15&gt;500,H15*0.08,0),2)</f>
        <v>0</v>
      </c>
      <c r="J15" s="38"/>
      <c r="K15" s="3" t="s">
        <v>16</v>
      </c>
    </row>
    <row r="16" spans="1:11" ht="36.75" customHeight="1">
      <c r="A16" s="17">
        <v>11</v>
      </c>
      <c r="B16" s="18" t="s">
        <v>44</v>
      </c>
      <c r="C16" s="19" t="s">
        <v>45</v>
      </c>
      <c r="D16" s="19" t="s">
        <v>46</v>
      </c>
      <c r="E16" s="20">
        <v>863.35</v>
      </c>
      <c r="F16" s="20">
        <f t="shared" si="1"/>
        <v>349.65</v>
      </c>
      <c r="G16" s="21">
        <v>513.7</v>
      </c>
      <c r="H16" s="35">
        <f t="shared" si="2"/>
        <v>41.1</v>
      </c>
      <c r="I16" s="35">
        <v>41</v>
      </c>
      <c r="J16" s="37"/>
      <c r="K16" s="3" t="s">
        <v>16</v>
      </c>
    </row>
    <row r="17" spans="1:11" ht="36.75" customHeight="1">
      <c r="A17" s="17">
        <v>12</v>
      </c>
      <c r="B17" s="18" t="s">
        <v>47</v>
      </c>
      <c r="C17" s="19" t="s">
        <v>48</v>
      </c>
      <c r="D17" s="19" t="s">
        <v>49</v>
      </c>
      <c r="E17" s="20">
        <v>2982.51</v>
      </c>
      <c r="F17" s="20">
        <f t="shared" si="1"/>
        <v>44.840000000000146</v>
      </c>
      <c r="G17" s="21">
        <v>2937.67</v>
      </c>
      <c r="H17" s="35">
        <f t="shared" si="2"/>
        <v>235.01</v>
      </c>
      <c r="I17" s="35">
        <v>235</v>
      </c>
      <c r="J17" s="37"/>
      <c r="K17" s="3" t="s">
        <v>16</v>
      </c>
    </row>
    <row r="18" spans="1:11" ht="36.75" customHeight="1">
      <c r="A18" s="17">
        <v>13</v>
      </c>
      <c r="B18" s="18" t="s">
        <v>50</v>
      </c>
      <c r="C18" s="19" t="s">
        <v>51</v>
      </c>
      <c r="D18" s="19" t="s">
        <v>52</v>
      </c>
      <c r="E18" s="20">
        <v>1094.4</v>
      </c>
      <c r="F18" s="20">
        <f t="shared" si="1"/>
        <v>588.47</v>
      </c>
      <c r="G18" s="21">
        <v>505.93</v>
      </c>
      <c r="H18" s="35">
        <f t="shared" si="2"/>
        <v>40.47</v>
      </c>
      <c r="I18" s="35">
        <v>40</v>
      </c>
      <c r="J18" s="37"/>
      <c r="K18" s="3" t="s">
        <v>16</v>
      </c>
    </row>
    <row r="19" spans="1:11" ht="36.75" customHeight="1">
      <c r="A19" s="17">
        <v>14</v>
      </c>
      <c r="B19" s="18" t="s">
        <v>53</v>
      </c>
      <c r="C19" s="19" t="s">
        <v>54</v>
      </c>
      <c r="D19" s="19" t="s">
        <v>55</v>
      </c>
      <c r="E19" s="20">
        <v>800.46</v>
      </c>
      <c r="F19" s="20">
        <f t="shared" si="1"/>
        <v>415.28000000000003</v>
      </c>
      <c r="G19" s="21">
        <v>385.18</v>
      </c>
      <c r="H19" s="35">
        <f t="shared" si="2"/>
        <v>0</v>
      </c>
      <c r="I19" s="35">
        <f t="shared" si="2"/>
        <v>0</v>
      </c>
      <c r="J19" s="37"/>
      <c r="K19" s="3" t="s">
        <v>16</v>
      </c>
    </row>
    <row r="20" spans="1:11" ht="36.75" customHeight="1">
      <c r="A20" s="17">
        <v>15</v>
      </c>
      <c r="B20" s="18" t="s">
        <v>56</v>
      </c>
      <c r="C20" s="19" t="s">
        <v>57</v>
      </c>
      <c r="D20" s="19" t="s">
        <v>58</v>
      </c>
      <c r="E20" s="20">
        <v>4454.69</v>
      </c>
      <c r="F20" s="20">
        <f t="shared" si="1"/>
        <v>3523.5999999999995</v>
      </c>
      <c r="G20" s="21">
        <v>931.09</v>
      </c>
      <c r="H20" s="35">
        <f t="shared" si="2"/>
        <v>74.49</v>
      </c>
      <c r="I20" s="35">
        <v>74</v>
      </c>
      <c r="J20" s="37"/>
      <c r="K20" s="3" t="s">
        <v>16</v>
      </c>
    </row>
    <row r="21" spans="1:10" ht="36.75" customHeight="1">
      <c r="A21" s="17">
        <v>16</v>
      </c>
      <c r="B21" s="18" t="s">
        <v>59</v>
      </c>
      <c r="C21" s="19" t="s">
        <v>60</v>
      </c>
      <c r="D21" s="22" t="s">
        <v>61</v>
      </c>
      <c r="E21" s="20">
        <v>631.44</v>
      </c>
      <c r="F21" s="20">
        <f t="shared" si="1"/>
        <v>412.30000000000007</v>
      </c>
      <c r="G21" s="21">
        <v>219.14</v>
      </c>
      <c r="H21" s="35">
        <f t="shared" si="2"/>
        <v>0</v>
      </c>
      <c r="I21" s="35">
        <f t="shared" si="2"/>
        <v>0</v>
      </c>
      <c r="J21" s="37"/>
    </row>
    <row r="22" spans="1:11" ht="42.75" customHeight="1">
      <c r="A22" s="17">
        <v>17</v>
      </c>
      <c r="B22" s="18" t="s">
        <v>62</v>
      </c>
      <c r="C22" s="19" t="s">
        <v>63</v>
      </c>
      <c r="D22" s="22" t="s">
        <v>64</v>
      </c>
      <c r="E22" s="20">
        <v>8850.52</v>
      </c>
      <c r="F22" s="20">
        <f t="shared" si="1"/>
        <v>7420.120000000001</v>
      </c>
      <c r="G22" s="21">
        <v>1430.4</v>
      </c>
      <c r="H22" s="35">
        <f t="shared" si="2"/>
        <v>114.43</v>
      </c>
      <c r="I22" s="35">
        <v>114</v>
      </c>
      <c r="J22" s="37"/>
      <c r="K22" s="3" t="s">
        <v>16</v>
      </c>
    </row>
    <row r="23" spans="1:11" ht="42.75" customHeight="1">
      <c r="A23" s="17">
        <v>18</v>
      </c>
      <c r="B23" s="18" t="s">
        <v>65</v>
      </c>
      <c r="C23" s="19" t="s">
        <v>66</v>
      </c>
      <c r="D23" s="19" t="s">
        <v>67</v>
      </c>
      <c r="E23" s="20">
        <v>2009.74</v>
      </c>
      <c r="F23" s="20">
        <f t="shared" si="1"/>
        <v>748.56</v>
      </c>
      <c r="G23" s="21">
        <v>1261.18</v>
      </c>
      <c r="H23" s="35">
        <f t="shared" si="2"/>
        <v>100.89</v>
      </c>
      <c r="I23" s="35">
        <v>100</v>
      </c>
      <c r="J23" s="37"/>
      <c r="K23" s="3" t="s">
        <v>16</v>
      </c>
    </row>
    <row r="24" spans="1:11" ht="42.75" customHeight="1">
      <c r="A24" s="17">
        <v>19</v>
      </c>
      <c r="B24" s="18" t="s">
        <v>68</v>
      </c>
      <c r="C24" s="19" t="s">
        <v>69</v>
      </c>
      <c r="D24" s="19" t="s">
        <v>70</v>
      </c>
      <c r="E24" s="20">
        <v>771.7</v>
      </c>
      <c r="F24" s="20">
        <f t="shared" si="1"/>
        <v>244.55000000000007</v>
      </c>
      <c r="G24" s="21">
        <v>527.15</v>
      </c>
      <c r="H24" s="35">
        <f t="shared" si="2"/>
        <v>42.17</v>
      </c>
      <c r="I24" s="35">
        <v>42</v>
      </c>
      <c r="J24" s="37"/>
      <c r="K24" s="3" t="s">
        <v>16</v>
      </c>
    </row>
    <row r="25" spans="1:11" ht="42.75" customHeight="1">
      <c r="A25" s="17">
        <v>20</v>
      </c>
      <c r="B25" s="18" t="s">
        <v>71</v>
      </c>
      <c r="C25" s="19" t="s">
        <v>72</v>
      </c>
      <c r="D25" s="19" t="s">
        <v>73</v>
      </c>
      <c r="E25" s="20">
        <v>769.64</v>
      </c>
      <c r="F25" s="20">
        <f t="shared" si="1"/>
        <v>392.57</v>
      </c>
      <c r="G25" s="21">
        <v>377.07</v>
      </c>
      <c r="H25" s="35">
        <f t="shared" si="2"/>
        <v>0</v>
      </c>
      <c r="I25" s="35">
        <f t="shared" si="2"/>
        <v>0</v>
      </c>
      <c r="J25" s="37"/>
      <c r="K25" s="3" t="s">
        <v>16</v>
      </c>
    </row>
    <row r="26" spans="1:11" ht="42.75" customHeight="1">
      <c r="A26" s="17">
        <v>21</v>
      </c>
      <c r="B26" s="18" t="s">
        <v>74</v>
      </c>
      <c r="C26" s="19" t="s">
        <v>75</v>
      </c>
      <c r="D26" s="19" t="s">
        <v>76</v>
      </c>
      <c r="E26" s="20">
        <v>817.71</v>
      </c>
      <c r="F26" s="20">
        <f t="shared" si="1"/>
        <v>761.22</v>
      </c>
      <c r="G26" s="21">
        <v>56.49</v>
      </c>
      <c r="H26" s="35">
        <f t="shared" si="2"/>
        <v>0</v>
      </c>
      <c r="I26" s="35">
        <f t="shared" si="2"/>
        <v>0</v>
      </c>
      <c r="J26" s="37"/>
      <c r="K26" s="3" t="s">
        <v>16</v>
      </c>
    </row>
    <row r="27" spans="1:11" ht="42.75" customHeight="1">
      <c r="A27" s="17">
        <v>22</v>
      </c>
      <c r="B27" s="18" t="s">
        <v>77</v>
      </c>
      <c r="C27" s="19" t="s">
        <v>78</v>
      </c>
      <c r="D27" s="19" t="s">
        <v>79</v>
      </c>
      <c r="E27" s="20">
        <v>1235.96</v>
      </c>
      <c r="F27" s="20">
        <f t="shared" si="1"/>
        <v>579.74</v>
      </c>
      <c r="G27" s="21">
        <v>656.22</v>
      </c>
      <c r="H27" s="35">
        <f t="shared" si="2"/>
        <v>52.5</v>
      </c>
      <c r="I27" s="35">
        <v>52</v>
      </c>
      <c r="J27" s="37"/>
      <c r="K27" s="3" t="s">
        <v>16</v>
      </c>
    </row>
    <row r="28" spans="1:11" ht="42.75" customHeight="1">
      <c r="A28" s="17">
        <v>23</v>
      </c>
      <c r="B28" s="18" t="s">
        <v>80</v>
      </c>
      <c r="C28" s="19" t="s">
        <v>81</v>
      </c>
      <c r="D28" s="19" t="s">
        <v>82</v>
      </c>
      <c r="E28" s="20">
        <v>806.7</v>
      </c>
      <c r="F28" s="20">
        <f t="shared" si="1"/>
        <v>203.35000000000002</v>
      </c>
      <c r="G28" s="21">
        <v>603.35</v>
      </c>
      <c r="H28" s="35">
        <f t="shared" si="2"/>
        <v>48.27</v>
      </c>
      <c r="I28" s="35">
        <v>48</v>
      </c>
      <c r="J28" s="37"/>
      <c r="K28" s="3" t="s">
        <v>16</v>
      </c>
    </row>
    <row r="29" spans="1:11" ht="42.75" customHeight="1">
      <c r="A29" s="17">
        <v>24</v>
      </c>
      <c r="B29" s="18" t="s">
        <v>83</v>
      </c>
      <c r="C29" s="19" t="s">
        <v>84</v>
      </c>
      <c r="D29" s="19" t="s">
        <v>85</v>
      </c>
      <c r="E29" s="20">
        <v>2466.97</v>
      </c>
      <c r="F29" s="20">
        <f t="shared" si="1"/>
        <v>1165.8099999999997</v>
      </c>
      <c r="G29" s="21">
        <v>1301.16</v>
      </c>
      <c r="H29" s="35">
        <f t="shared" si="2"/>
        <v>104.09</v>
      </c>
      <c r="I29" s="35">
        <v>104</v>
      </c>
      <c r="J29" s="37"/>
      <c r="K29" s="3" t="s">
        <v>16</v>
      </c>
    </row>
    <row r="30" spans="1:11" ht="42.75" customHeight="1">
      <c r="A30" s="17">
        <v>25</v>
      </c>
      <c r="B30" s="18" t="s">
        <v>86</v>
      </c>
      <c r="C30" s="19" t="s">
        <v>87</v>
      </c>
      <c r="D30" s="19" t="s">
        <v>88</v>
      </c>
      <c r="E30" s="20">
        <v>1780.1</v>
      </c>
      <c r="F30" s="20">
        <f t="shared" si="1"/>
        <v>330.78</v>
      </c>
      <c r="G30" s="21">
        <v>1449.32</v>
      </c>
      <c r="H30" s="35">
        <f t="shared" si="2"/>
        <v>115.95</v>
      </c>
      <c r="I30" s="35">
        <v>115</v>
      </c>
      <c r="J30" s="37"/>
      <c r="K30" s="3" t="s">
        <v>16</v>
      </c>
    </row>
    <row r="31" spans="1:11" ht="42.75" customHeight="1">
      <c r="A31" s="17">
        <v>26</v>
      </c>
      <c r="B31" s="18" t="s">
        <v>89</v>
      </c>
      <c r="C31" s="19" t="s">
        <v>90</v>
      </c>
      <c r="D31" s="19" t="s">
        <v>91</v>
      </c>
      <c r="E31" s="20">
        <v>616.89</v>
      </c>
      <c r="F31" s="20">
        <f t="shared" si="1"/>
        <v>116.06</v>
      </c>
      <c r="G31" s="21">
        <v>500.83</v>
      </c>
      <c r="H31" s="35">
        <f t="shared" si="2"/>
        <v>40.07</v>
      </c>
      <c r="I31" s="35">
        <v>40</v>
      </c>
      <c r="J31" s="37"/>
      <c r="K31" s="3" t="s">
        <v>16</v>
      </c>
    </row>
    <row r="32" spans="1:11" ht="42.75" customHeight="1">
      <c r="A32" s="17">
        <v>27</v>
      </c>
      <c r="B32" s="18" t="s">
        <v>92</v>
      </c>
      <c r="C32" s="19" t="s">
        <v>93</v>
      </c>
      <c r="D32" s="19" t="s">
        <v>94</v>
      </c>
      <c r="E32" s="20">
        <v>692.34</v>
      </c>
      <c r="F32" s="20">
        <f t="shared" si="1"/>
        <v>229.74</v>
      </c>
      <c r="G32" s="21">
        <v>462.6</v>
      </c>
      <c r="H32" s="35">
        <f t="shared" si="2"/>
        <v>0</v>
      </c>
      <c r="I32" s="35">
        <f t="shared" si="2"/>
        <v>0</v>
      </c>
      <c r="J32" s="37"/>
      <c r="K32" s="3" t="s">
        <v>16</v>
      </c>
    </row>
    <row r="33" spans="1:11" ht="42.75" customHeight="1">
      <c r="A33" s="17">
        <v>28</v>
      </c>
      <c r="B33" s="18" t="s">
        <v>95</v>
      </c>
      <c r="C33" s="19" t="s">
        <v>96</v>
      </c>
      <c r="D33" s="19" t="s">
        <v>97</v>
      </c>
      <c r="E33" s="20">
        <v>1839.83</v>
      </c>
      <c r="F33" s="20">
        <f t="shared" si="1"/>
        <v>912.7099999999999</v>
      </c>
      <c r="G33" s="21">
        <v>927.12</v>
      </c>
      <c r="H33" s="35">
        <f t="shared" si="2"/>
        <v>74.17</v>
      </c>
      <c r="I33" s="35">
        <v>74</v>
      </c>
      <c r="J33" s="44" t="s">
        <v>104</v>
      </c>
      <c r="K33" s="3" t="s">
        <v>16</v>
      </c>
    </row>
    <row r="34" spans="1:10" ht="42.75" customHeight="1">
      <c r="A34" s="17">
        <v>29</v>
      </c>
      <c r="B34" s="18" t="s">
        <v>103</v>
      </c>
      <c r="C34" s="19" t="s">
        <v>98</v>
      </c>
      <c r="D34" s="19" t="s">
        <v>99</v>
      </c>
      <c r="E34" s="20">
        <v>805.78</v>
      </c>
      <c r="F34" s="20">
        <v>190.32</v>
      </c>
      <c r="G34" s="21">
        <f>E34-F34</f>
        <v>615.46</v>
      </c>
      <c r="H34" s="35">
        <v>49.24</v>
      </c>
      <c r="I34" s="35">
        <v>49</v>
      </c>
      <c r="J34" s="44" t="s">
        <v>106</v>
      </c>
    </row>
    <row r="35" spans="1:10" s="2" customFormat="1" ht="30" customHeight="1">
      <c r="A35" s="23" t="s">
        <v>12</v>
      </c>
      <c r="B35" s="24"/>
      <c r="C35" s="25"/>
      <c r="D35" s="25"/>
      <c r="E35" s="26">
        <f>SUM(E6:E34)</f>
        <v>47602.859999999986</v>
      </c>
      <c r="F35" s="26">
        <f>SUM(F6:F34)</f>
        <v>23809.560000000005</v>
      </c>
      <c r="G35" s="26">
        <f>SUM(G6:G34)</f>
        <v>23793.3</v>
      </c>
      <c r="H35" s="39">
        <f>SUM(H6:H34)</f>
        <v>1717.5700000000002</v>
      </c>
      <c r="I35" s="39">
        <f>SUM(I6:I34)</f>
        <v>1710</v>
      </c>
      <c r="J35" s="40"/>
    </row>
    <row r="36" spans="1:10" ht="12">
      <c r="A36" s="27"/>
      <c r="B36" s="28"/>
      <c r="C36" s="29"/>
      <c r="D36" s="29"/>
      <c r="E36" s="30"/>
      <c r="F36" s="30"/>
      <c r="G36" s="31"/>
      <c r="H36" s="41"/>
      <c r="I36" s="41"/>
      <c r="J36" s="42"/>
    </row>
    <row r="37" spans="1:10" ht="12">
      <c r="A37" s="32"/>
      <c r="B37" s="28"/>
      <c r="C37" s="29"/>
      <c r="D37" s="29"/>
      <c r="E37" s="30"/>
      <c r="F37" s="30"/>
      <c r="G37" s="30"/>
      <c r="H37" s="30"/>
      <c r="I37" s="30"/>
      <c r="J37" s="42"/>
    </row>
    <row r="38" spans="1:10" ht="12">
      <c r="A38" s="33"/>
      <c r="B38" s="28"/>
      <c r="C38" s="29"/>
      <c r="D38" s="29"/>
      <c r="E38" s="30"/>
      <c r="F38" s="30"/>
      <c r="G38" s="31"/>
      <c r="H38" s="41"/>
      <c r="I38" s="41"/>
      <c r="J38" s="42"/>
    </row>
    <row r="39" spans="1:10" ht="13.5">
      <c r="A39" s="32"/>
      <c r="B39" s="28"/>
      <c r="C39" s="29"/>
      <c r="D39" s="29"/>
      <c r="E39" s="34"/>
      <c r="F39" s="34"/>
      <c r="G39" s="31"/>
      <c r="H39" s="41"/>
      <c r="I39" s="41"/>
      <c r="J39" s="42"/>
    </row>
    <row r="40" spans="1:10" ht="12">
      <c r="A40" s="33"/>
      <c r="B40" s="28"/>
      <c r="C40" s="29"/>
      <c r="D40" s="29"/>
      <c r="E40" s="30"/>
      <c r="F40" s="30"/>
      <c r="G40" s="31"/>
      <c r="H40" s="41"/>
      <c r="I40" s="41"/>
      <c r="J40" s="42"/>
    </row>
    <row r="41" spans="1:10" ht="12">
      <c r="A41" s="32"/>
      <c r="B41" s="28"/>
      <c r="C41" s="29"/>
      <c r="D41" s="29"/>
      <c r="E41" s="30"/>
      <c r="F41" s="30"/>
      <c r="G41" s="31"/>
      <c r="H41" s="41"/>
      <c r="I41" s="41"/>
      <c r="J41" s="42"/>
    </row>
    <row r="42" spans="1:10" ht="12">
      <c r="A42" s="33"/>
      <c r="B42" s="28"/>
      <c r="C42" s="29"/>
      <c r="D42" s="29"/>
      <c r="E42" s="30"/>
      <c r="F42" s="30"/>
      <c r="G42" s="31"/>
      <c r="H42" s="41"/>
      <c r="I42" s="41"/>
      <c r="J42" s="42"/>
    </row>
  </sheetData>
  <sheetProtection/>
  <autoFilter ref="A5:J35"/>
  <mergeCells count="9">
    <mergeCell ref="A2:J2"/>
    <mergeCell ref="B4:D4"/>
    <mergeCell ref="A4:A5"/>
    <mergeCell ref="E4:E5"/>
    <mergeCell ref="F4:F5"/>
    <mergeCell ref="G4:G5"/>
    <mergeCell ref="H4:H5"/>
    <mergeCell ref="J4:J5"/>
    <mergeCell ref="I4:I5"/>
  </mergeCells>
  <printOptions horizontalCentered="1"/>
  <pageMargins left="0.7086614173228347" right="0.7086614173228347" top="0.5511811023622047" bottom="0.6692913385826772" header="0.31496062992125984" footer="0.31496062992125984"/>
  <pageSetup blackAndWhite="1" fitToHeight="0" fitToWidth="1" horizontalDpi="600" verticalDpi="600" orientation="landscape" paperSize="9" scale="8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aaaa</cp:lastModifiedBy>
  <cp:lastPrinted>2023-12-22T08:50:21Z</cp:lastPrinted>
  <dcterms:created xsi:type="dcterms:W3CDTF">2016-12-26T01:38:59Z</dcterms:created>
  <dcterms:modified xsi:type="dcterms:W3CDTF">2024-03-25T01:33:56Z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A6D9EFBF4B3444399F5D71ED8D19D9F9</vt:lpwstr>
  </property>
</Properties>
</file>